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65431" windowWidth="12120" windowHeight="8445" activeTab="0"/>
  </bookViews>
  <sheets>
    <sheet name="2011-12 to 2017-18" sheetId="1" r:id="rId1"/>
    <sheet name="1999-00 to 10-11" sheetId="2" r:id="rId2"/>
    <sheet name="1991-92 to 1998-99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<sst xmlns="http://schemas.openxmlformats.org/spreadsheetml/2006/main" count="109" uniqueCount="60">
  <si>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(In lakh bales of 170 kg. Each)</t>
  </si>
  <si>
    <t>SUPPLY</t>
  </si>
  <si>
    <t>(Oct-Sept)</t>
  </si>
  <si>
    <t>Opening Stock</t>
  </si>
  <si>
    <t>Crop</t>
  </si>
  <si>
    <t>Import</t>
  </si>
  <si>
    <t>TOTAL SUPPLY</t>
  </si>
  <si>
    <t>DEMAND</t>
  </si>
  <si>
    <t>Mill Consumption</t>
  </si>
  <si>
    <t>Export</t>
  </si>
  <si>
    <t>TOTAL DEMAND</t>
  </si>
  <si>
    <t>Closing Stock.</t>
  </si>
  <si>
    <t>2002-03</t>
  </si>
  <si>
    <t>2003-04</t>
  </si>
  <si>
    <t>2004-05</t>
  </si>
  <si>
    <t>2005-06</t>
  </si>
  <si>
    <t>2006-07</t>
  </si>
  <si>
    <t>S.S.I Consumption</t>
  </si>
  <si>
    <t>COTTON YEAR</t>
  </si>
  <si>
    <t>1991-92</t>
  </si>
  <si>
    <t>(Sept-Aug.)</t>
  </si>
  <si>
    <t>1992-93</t>
  </si>
  <si>
    <t>1994-95</t>
  </si>
  <si>
    <t>1995-96</t>
  </si>
  <si>
    <t>1997-98</t>
  </si>
  <si>
    <t>1998-99</t>
  </si>
  <si>
    <t>1999-2000</t>
  </si>
  <si>
    <t>Opening stock</t>
  </si>
  <si>
    <t>Non-Mill Consumption</t>
  </si>
  <si>
    <t>Closing Stock</t>
  </si>
  <si>
    <t>1993-94</t>
  </si>
  <si>
    <t>1996-97</t>
  </si>
  <si>
    <t>(Sept.-Sept)</t>
  </si>
  <si>
    <t>2000-01</t>
  </si>
  <si>
    <t>2001-02</t>
  </si>
  <si>
    <t>COTTON BALANCE SHEET FROM 1991-92 TO 1998-99</t>
  </si>
  <si>
    <t>P - Provisional</t>
  </si>
  <si>
    <t>2007-08</t>
  </si>
  <si>
    <t xml:space="preserve">2008-09 </t>
  </si>
  <si>
    <t xml:space="preserve">2009-10 </t>
  </si>
  <si>
    <t>Non Mill Consumption</t>
  </si>
  <si>
    <t>Note: From the Cotton Year 2011-12, the "Non - mill consumption" has been referred as "Non Textile Consumption".</t>
  </si>
  <si>
    <t>Particulars</t>
  </si>
  <si>
    <t xml:space="preserve">2010-11  </t>
  </si>
  <si>
    <t>Non Textile Consumption</t>
  </si>
  <si>
    <t>Cotton Balance Sheet for the year 1999-2000 to 2010-11</t>
  </si>
  <si>
    <t>Cotton Year: October to September</t>
  </si>
  <si>
    <t xml:space="preserve">2012-13 </t>
  </si>
  <si>
    <t xml:space="preserve">2013-14 </t>
  </si>
  <si>
    <t>2011-12</t>
  </si>
  <si>
    <t>2014-15 Closing stock  is rounded of to 66 lakh bales</t>
  </si>
  <si>
    <t xml:space="preserve">2014-15 </t>
  </si>
  <si>
    <t>Cotton Balance Sheet for the year 2011-12 to 2014-15</t>
  </si>
  <si>
    <t>(in Thousand Tons)</t>
  </si>
  <si>
    <t>.</t>
  </si>
  <si>
    <t>2017-18 (P) *</t>
  </si>
  <si>
    <t xml:space="preserve">2015-16 </t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</si>
  <si>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- As estimated by CAB in its last meeting held on 16.06.2018</t>
    </r>
  </si>
  <si>
    <t>Cotton Balance Sheet for the year 2015-16 to 2017-18</t>
  </si>
  <si>
    <t>2016-17*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</si>
</sst>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0.0000"/>
    <numFmt numFmtId="189" formatCode="0.0"/>
    <numFmt numFmtId="19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b/>
      <u val="single"/>
      <sz val="2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8" fillId="0" borderId="13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2" fontId="13" fillId="0" borderId="13" xfId="0" applyNumberFormat="1" applyFont="1" applyBorder="1" applyAlignment="1">
      <alignment horizontal="right" vertical="top" wrapText="1"/>
    </xf>
    <xf numFmtId="2" fontId="13" fillId="0" borderId="14" xfId="0" applyNumberFormat="1" applyFont="1" applyBorder="1" applyAlignment="1">
      <alignment horizontal="right" vertical="top" wrapText="1"/>
    </xf>
    <xf numFmtId="2" fontId="11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2" fontId="11" fillId="0" borderId="13" xfId="0" applyNumberFormat="1" applyFont="1" applyBorder="1" applyAlignment="1">
      <alignment horizontal="right" vertical="top" wrapText="1"/>
    </xf>
    <xf numFmtId="0" fontId="5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2" fontId="7" fillId="0" borderId="0" xfId="0" applyNumberFormat="1" applyFont="1" applyFill="1" applyBorder="1" applyAlignment="1">
      <alignment horizontal="right" shrinkToFit="1"/>
    </xf>
    <xf numFmtId="2" fontId="7" fillId="0" borderId="0" xfId="0" applyNumberFormat="1" applyFont="1" applyFill="1" applyBorder="1" applyAlignment="1">
      <alignment shrinkToFit="1"/>
    </xf>
    <xf numFmtId="2" fontId="6" fillId="0" borderId="0" xfId="0" applyNumberFormat="1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shrinkToFit="1"/>
    </xf>
    <xf numFmtId="0" fontId="13" fillId="0" borderId="14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0" zoomScaleNormal="70" zoomScalePageLayoutView="0" workbookViewId="0" topLeftCell="A19">
      <selection activeCell="D28" sqref="D28"/>
    </sheetView>
  </sheetViews>
  <sheetFormatPr defaultColWidth="9.140625" defaultRowHeight="24.75" customHeight="1"/>
  <cols>
    <col min="1" max="1" width="36.421875" style="21" customWidth="1"/>
    <col min="2" max="2" width="26.8515625" style="21" customWidth="1"/>
    <col min="3" max="3" width="24.00390625" style="21" customWidth="1"/>
    <col min="4" max="4" width="24.28125" style="21" customWidth="1"/>
    <col min="5" max="5" width="23.7109375" style="21" customWidth="1"/>
    <col min="6" max="6" width="21.7109375" style="21" customWidth="1"/>
    <col min="7" max="7" width="16.57421875" style="21" customWidth="1"/>
    <col min="8" max="16384" width="9.140625" style="21" customWidth="1"/>
  </cols>
  <sheetData>
    <row r="1" spans="1:2" ht="34.5" customHeight="1">
      <c r="A1" s="46" t="s">
        <v>52</v>
      </c>
      <c r="B1" s="46"/>
    </row>
    <row r="2" spans="1:2" ht="24.75" customHeight="1">
      <c r="A2" s="46"/>
      <c r="B2" s="46"/>
    </row>
    <row r="3" spans="1:2" ht="24.75" customHeight="1">
      <c r="A3" s="47" t="s">
        <v>46</v>
      </c>
      <c r="B3" s="47"/>
    </row>
    <row r="4" ht="24.75" customHeight="1">
      <c r="D4" s="50" t="s">
        <v>0</v>
      </c>
    </row>
    <row r="5" spans="1:5" ht="24.75" customHeight="1">
      <c r="A5" s="28" t="s">
        <v>42</v>
      </c>
      <c r="B5" s="49" t="s">
        <v>49</v>
      </c>
      <c r="C5" s="49" t="s">
        <v>47</v>
      </c>
      <c r="D5" s="49" t="s">
        <v>48</v>
      </c>
      <c r="E5" s="49" t="s">
        <v>51</v>
      </c>
    </row>
    <row r="6" spans="1:5" ht="24.75" customHeight="1">
      <c r="A6" s="69" t="s">
        <v>1</v>
      </c>
      <c r="B6" s="69"/>
      <c r="C6" s="69"/>
      <c r="D6" s="69"/>
      <c r="E6" s="69"/>
    </row>
    <row r="7" spans="1:5" ht="24.75" customHeight="1">
      <c r="A7" s="58" t="s">
        <v>3</v>
      </c>
      <c r="B7" s="40">
        <v>45.77</v>
      </c>
      <c r="C7" s="40">
        <v>40</v>
      </c>
      <c r="D7" s="40">
        <v>40</v>
      </c>
      <c r="E7" s="40">
        <v>33</v>
      </c>
    </row>
    <row r="8" spans="1:5" ht="24.75" customHeight="1">
      <c r="A8" s="58" t="s">
        <v>4</v>
      </c>
      <c r="B8" s="40">
        <v>367</v>
      </c>
      <c r="C8" s="40">
        <v>370</v>
      </c>
      <c r="D8" s="40">
        <v>398</v>
      </c>
      <c r="E8" s="40">
        <v>386</v>
      </c>
    </row>
    <row r="9" spans="1:5" ht="24.75" customHeight="1">
      <c r="A9" s="58" t="s">
        <v>5</v>
      </c>
      <c r="B9" s="40">
        <v>7.51</v>
      </c>
      <c r="C9" s="40">
        <v>14.59</v>
      </c>
      <c r="D9" s="40">
        <v>11.51</v>
      </c>
      <c r="E9" s="40">
        <v>14.39</v>
      </c>
    </row>
    <row r="10" spans="1:5" ht="24.75" customHeight="1">
      <c r="A10" s="29" t="s">
        <v>6</v>
      </c>
      <c r="B10" s="38">
        <f>SUM(B7:B9)</f>
        <v>420.28</v>
      </c>
      <c r="C10" s="38">
        <f>SUM(C7:C9)</f>
        <v>424.59</v>
      </c>
      <c r="D10" s="38">
        <f>SUM(D7:D9)</f>
        <v>449.51</v>
      </c>
      <c r="E10" s="38">
        <f>SUM(E7:E9)</f>
        <v>433.39</v>
      </c>
    </row>
    <row r="11" spans="1:5" ht="24.75" customHeight="1">
      <c r="A11" s="69" t="s">
        <v>7</v>
      </c>
      <c r="B11" s="69"/>
      <c r="C11" s="69"/>
      <c r="D11" s="69"/>
      <c r="E11" s="69"/>
    </row>
    <row r="12" spans="1:5" ht="24.75" customHeight="1">
      <c r="A12" s="58" t="s">
        <v>8</v>
      </c>
      <c r="B12" s="40">
        <v>223.59</v>
      </c>
      <c r="C12" s="40">
        <v>251.74</v>
      </c>
      <c r="D12" s="40">
        <v>268.03</v>
      </c>
      <c r="E12" s="40">
        <v>278.06</v>
      </c>
    </row>
    <row r="13" spans="1:5" ht="24.75" customHeight="1">
      <c r="A13" s="58" t="s">
        <v>17</v>
      </c>
      <c r="B13" s="40">
        <v>22.12</v>
      </c>
      <c r="C13" s="40">
        <v>23.59</v>
      </c>
      <c r="D13" s="40">
        <v>25.2</v>
      </c>
      <c r="E13" s="40">
        <v>26.38</v>
      </c>
    </row>
    <row r="14" spans="1:5" ht="24.75" customHeight="1">
      <c r="A14" s="58" t="s">
        <v>44</v>
      </c>
      <c r="B14" s="40">
        <v>5</v>
      </c>
      <c r="C14" s="40">
        <v>7.83</v>
      </c>
      <c r="D14" s="40">
        <v>6.32</v>
      </c>
      <c r="E14" s="40">
        <v>5</v>
      </c>
    </row>
    <row r="15" spans="1:5" ht="24.75" customHeight="1">
      <c r="A15" s="58" t="s">
        <v>9</v>
      </c>
      <c r="B15" s="40">
        <v>129.57</v>
      </c>
      <c r="C15" s="40">
        <v>101.43</v>
      </c>
      <c r="D15" s="40">
        <v>116.96</v>
      </c>
      <c r="E15" s="40">
        <v>57.72</v>
      </c>
    </row>
    <row r="16" spans="1:5" ht="24.75" customHeight="1">
      <c r="A16" s="29" t="s">
        <v>10</v>
      </c>
      <c r="B16" s="38">
        <f>SUM(B12:B15)</f>
        <v>380.28</v>
      </c>
      <c r="C16" s="38">
        <f>SUM(C12:C15)</f>
        <v>384.59</v>
      </c>
      <c r="D16" s="38">
        <f>SUM(D12:D15)</f>
        <v>416.50999999999993</v>
      </c>
      <c r="E16" s="38">
        <f>SUM(E12:E15)</f>
        <v>367.15999999999997</v>
      </c>
    </row>
    <row r="17" spans="1:5" ht="24.75" customHeight="1">
      <c r="A17" s="59" t="s">
        <v>11</v>
      </c>
      <c r="B17" s="39">
        <f>+B10-B16</f>
        <v>40</v>
      </c>
      <c r="C17" s="39">
        <f>+C10-C16</f>
        <v>40</v>
      </c>
      <c r="D17" s="39">
        <f>+D10-D16</f>
        <v>33.00000000000006</v>
      </c>
      <c r="E17" s="39">
        <f>+E10-E16</f>
        <v>66.23000000000002</v>
      </c>
    </row>
    <row r="18" spans="1:3" ht="24.75" customHeight="1">
      <c r="A18" s="44"/>
      <c r="B18" s="44"/>
      <c r="C18" s="1"/>
    </row>
    <row r="19" spans="1:13" s="54" customFormat="1" ht="15.75">
      <c r="A19" s="68" t="s">
        <v>50</v>
      </c>
      <c r="B19" s="68"/>
      <c r="C19" s="68"/>
      <c r="D19" s="68"/>
      <c r="E19" s="51"/>
      <c r="F19" s="51"/>
      <c r="G19" s="51"/>
      <c r="H19" s="52"/>
      <c r="I19" s="51"/>
      <c r="J19" s="53"/>
      <c r="K19" s="52"/>
      <c r="L19" s="51"/>
      <c r="M19" s="53"/>
    </row>
    <row r="20" spans="1:2" ht="24.75" customHeight="1">
      <c r="A20" s="47" t="s">
        <v>41</v>
      </c>
      <c r="B20" s="47"/>
    </row>
    <row r="23" spans="1:2" ht="35.25">
      <c r="A23" s="46" t="s">
        <v>58</v>
      </c>
      <c r="B23" s="46"/>
    </row>
    <row r="24" spans="1:2" ht="24.75" customHeight="1">
      <c r="A24" s="46"/>
      <c r="B24" s="46"/>
    </row>
    <row r="25" spans="1:2" ht="24.75" customHeight="1">
      <c r="A25" s="47" t="s">
        <v>46</v>
      </c>
      <c r="B25" s="47"/>
    </row>
    <row r="26" ht="24.75" customHeight="1">
      <c r="E26" s="50"/>
    </row>
    <row r="27" spans="1:7" ht="24.75" customHeight="1">
      <c r="A27" s="70" t="s">
        <v>42</v>
      </c>
      <c r="B27" s="66" t="s">
        <v>56</v>
      </c>
      <c r="C27" s="67"/>
      <c r="D27" s="66" t="s">
        <v>59</v>
      </c>
      <c r="E27" s="67"/>
      <c r="F27" s="66" t="s">
        <v>55</v>
      </c>
      <c r="G27" s="67"/>
    </row>
    <row r="28" spans="1:7" ht="60.75">
      <c r="A28" s="71"/>
      <c r="B28" s="60" t="s">
        <v>0</v>
      </c>
      <c r="C28" s="60" t="s">
        <v>53</v>
      </c>
      <c r="D28" s="60" t="s">
        <v>0</v>
      </c>
      <c r="E28" s="60" t="s">
        <v>53</v>
      </c>
      <c r="F28" s="60" t="s">
        <v>0</v>
      </c>
      <c r="G28" s="60" t="s">
        <v>53</v>
      </c>
    </row>
    <row r="29" spans="1:7" ht="24.75" customHeight="1">
      <c r="A29" s="55" t="s">
        <v>1</v>
      </c>
      <c r="B29" s="56"/>
      <c r="C29" s="56"/>
      <c r="D29" s="56"/>
      <c r="E29" s="57"/>
      <c r="F29" s="56"/>
      <c r="G29" s="57"/>
    </row>
    <row r="30" spans="1:7" ht="24.75" customHeight="1">
      <c r="A30" s="58" t="s">
        <v>3</v>
      </c>
      <c r="B30" s="61">
        <v>66</v>
      </c>
      <c r="C30" s="61">
        <f>B30*17</f>
        <v>1122</v>
      </c>
      <c r="D30" s="61">
        <v>36.44</v>
      </c>
      <c r="E30" s="61">
        <f>D30*17</f>
        <v>619.48</v>
      </c>
      <c r="F30" s="61">
        <v>43.76</v>
      </c>
      <c r="G30" s="61">
        <f>F30*17</f>
        <v>743.92</v>
      </c>
    </row>
    <row r="31" spans="1:7" ht="24.75" customHeight="1">
      <c r="A31" s="58" t="s">
        <v>4</v>
      </c>
      <c r="B31" s="61">
        <v>332</v>
      </c>
      <c r="C31" s="61">
        <f>B31*17</f>
        <v>5644</v>
      </c>
      <c r="D31" s="61">
        <v>345</v>
      </c>
      <c r="E31" s="61">
        <f>D31*17</f>
        <v>5865</v>
      </c>
      <c r="F31" s="61">
        <v>370</v>
      </c>
      <c r="G31" s="61">
        <f>F31*17</f>
        <v>6290</v>
      </c>
    </row>
    <row r="32" spans="1:7" ht="24.75" customHeight="1">
      <c r="A32" s="58" t="s">
        <v>5</v>
      </c>
      <c r="B32" s="61">
        <v>22.79</v>
      </c>
      <c r="C32" s="61">
        <f>B32*17</f>
        <v>387.43</v>
      </c>
      <c r="D32" s="61">
        <v>30.94</v>
      </c>
      <c r="E32" s="61">
        <f>D32*17</f>
        <v>525.98</v>
      </c>
      <c r="F32" s="61">
        <v>15</v>
      </c>
      <c r="G32" s="61">
        <f>F32*17</f>
        <v>255</v>
      </c>
    </row>
    <row r="33" spans="1:7" ht="24.75" customHeight="1">
      <c r="A33" s="29" t="s">
        <v>6</v>
      </c>
      <c r="B33" s="62">
        <f>SUM(B30:B32)</f>
        <v>420.79</v>
      </c>
      <c r="C33" s="62">
        <f>B33*17</f>
        <v>7153.43</v>
      </c>
      <c r="D33" s="62">
        <f>SUM(D30:D32)</f>
        <v>412.38</v>
      </c>
      <c r="E33" s="62">
        <f>D33*17</f>
        <v>7010.46</v>
      </c>
      <c r="F33" s="62">
        <f>SUM(F30:F32)</f>
        <v>428.76</v>
      </c>
      <c r="G33" s="62">
        <f>F33*17</f>
        <v>7288.92</v>
      </c>
    </row>
    <row r="34" spans="1:7" ht="24.75" customHeight="1">
      <c r="A34" s="55" t="s">
        <v>7</v>
      </c>
      <c r="B34" s="63" t="s">
        <v>54</v>
      </c>
      <c r="C34" s="64"/>
      <c r="D34" s="63" t="s">
        <v>54</v>
      </c>
      <c r="E34" s="64"/>
      <c r="F34" s="63"/>
      <c r="G34" s="64"/>
    </row>
    <row r="35" spans="1:7" ht="24.75" customHeight="1">
      <c r="A35" s="58" t="s">
        <v>8</v>
      </c>
      <c r="B35" s="61">
        <v>270.2</v>
      </c>
      <c r="C35" s="61">
        <f aca="true" t="shared" si="0" ref="C35:C40">B35*17</f>
        <v>4593.4</v>
      </c>
      <c r="D35" s="61">
        <v>262.7</v>
      </c>
      <c r="E35" s="61">
        <f aca="true" t="shared" si="1" ref="E35:E40">D35*17</f>
        <v>4465.9</v>
      </c>
      <c r="F35" s="61">
        <v>268</v>
      </c>
      <c r="G35" s="61">
        <f aca="true" t="shared" si="2" ref="G35:G40">F35*17</f>
        <v>4556</v>
      </c>
    </row>
    <row r="36" spans="1:7" ht="24.75" customHeight="1">
      <c r="A36" s="58" t="s">
        <v>17</v>
      </c>
      <c r="B36" s="61">
        <v>27.08</v>
      </c>
      <c r="C36" s="61">
        <f t="shared" si="0"/>
        <v>460.35999999999996</v>
      </c>
      <c r="D36" s="61">
        <v>26.21</v>
      </c>
      <c r="E36" s="61">
        <f t="shared" si="1"/>
        <v>445.57</v>
      </c>
      <c r="F36" s="61">
        <v>27</v>
      </c>
      <c r="G36" s="61">
        <f t="shared" si="2"/>
        <v>459</v>
      </c>
    </row>
    <row r="37" spans="1:7" ht="24.75" customHeight="1">
      <c r="A37" s="58" t="s">
        <v>44</v>
      </c>
      <c r="B37" s="61">
        <v>18</v>
      </c>
      <c r="C37" s="61">
        <f t="shared" si="0"/>
        <v>306</v>
      </c>
      <c r="D37" s="61">
        <v>21.5</v>
      </c>
      <c r="E37" s="61">
        <f t="shared" si="1"/>
        <v>365.5</v>
      </c>
      <c r="F37" s="61">
        <v>20.5</v>
      </c>
      <c r="G37" s="61">
        <f t="shared" si="2"/>
        <v>348.5</v>
      </c>
    </row>
    <row r="38" spans="1:7" ht="24.75" customHeight="1">
      <c r="A38" s="58" t="s">
        <v>9</v>
      </c>
      <c r="B38" s="61">
        <v>69.07</v>
      </c>
      <c r="C38" s="61">
        <f t="shared" si="0"/>
        <v>1174.1899999999998</v>
      </c>
      <c r="D38" s="61">
        <v>58.21</v>
      </c>
      <c r="E38" s="61">
        <f t="shared" si="1"/>
        <v>989.57</v>
      </c>
      <c r="F38" s="61">
        <v>70</v>
      </c>
      <c r="G38" s="61">
        <f t="shared" si="2"/>
        <v>1190</v>
      </c>
    </row>
    <row r="39" spans="1:7" ht="24.75" customHeight="1">
      <c r="A39" s="29" t="s">
        <v>10</v>
      </c>
      <c r="B39" s="65">
        <f>SUM(B35:B38)</f>
        <v>384.34999999999997</v>
      </c>
      <c r="C39" s="65">
        <f t="shared" si="0"/>
        <v>6533.95</v>
      </c>
      <c r="D39" s="65">
        <f>SUM(D35:D38)</f>
        <v>368.61999999999995</v>
      </c>
      <c r="E39" s="65">
        <f t="shared" si="1"/>
        <v>6266.539999999999</v>
      </c>
      <c r="F39" s="65">
        <f>SUM(F35:F38)</f>
        <v>385.5</v>
      </c>
      <c r="G39" s="65">
        <f t="shared" si="2"/>
        <v>6553.5</v>
      </c>
    </row>
    <row r="40" spans="1:7" ht="24.75" customHeight="1">
      <c r="A40" s="59" t="s">
        <v>11</v>
      </c>
      <c r="B40" s="65">
        <f>B33-B39</f>
        <v>36.440000000000055</v>
      </c>
      <c r="C40" s="65">
        <f t="shared" si="0"/>
        <v>619.4800000000009</v>
      </c>
      <c r="D40" s="65">
        <f>D33-D39</f>
        <v>43.76000000000005</v>
      </c>
      <c r="E40" s="65">
        <f t="shared" si="1"/>
        <v>743.9200000000008</v>
      </c>
      <c r="F40" s="65">
        <f>F33-F39</f>
        <v>43.25999999999999</v>
      </c>
      <c r="G40" s="65">
        <f t="shared" si="2"/>
        <v>735.4199999999998</v>
      </c>
    </row>
    <row r="41" spans="1:3" ht="24.75" customHeight="1">
      <c r="A41" s="1" t="s">
        <v>36</v>
      </c>
      <c r="B41" s="1"/>
      <c r="C41" s="1"/>
    </row>
    <row r="42" spans="1:3" ht="24.75" customHeight="1">
      <c r="A42" s="1" t="s">
        <v>57</v>
      </c>
      <c r="B42" s="1"/>
      <c r="C42" s="1"/>
    </row>
    <row r="43" spans="1:3" ht="24.75" customHeight="1">
      <c r="A43" s="1"/>
      <c r="B43" s="1"/>
      <c r="C43" s="1"/>
    </row>
  </sheetData>
  <sheetProtection/>
  <mergeCells count="7">
    <mergeCell ref="F27:G27"/>
    <mergeCell ref="A19:D19"/>
    <mergeCell ref="A6:E6"/>
    <mergeCell ref="A11:E11"/>
    <mergeCell ref="B27:C27"/>
    <mergeCell ref="D27:E27"/>
    <mergeCell ref="A27:A28"/>
  </mergeCells>
  <printOptions/>
  <pageMargins left="0.24" right="0.236220472440945" top="0.78" bottom="0.354330708661417" header="0.511811023622047" footer="0.511811023622047"/>
  <pageSetup horizontalDpi="600" verticalDpi="600" orientation="landscape" paperSize="9" scale="48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D39" sqref="D39"/>
    </sheetView>
  </sheetViews>
  <sheetFormatPr defaultColWidth="9.140625" defaultRowHeight="12.75"/>
  <cols>
    <col min="1" max="1" width="34.00390625" style="21" customWidth="1"/>
    <col min="2" max="2" width="19.7109375" style="21" customWidth="1"/>
    <col min="3" max="3" width="20.28125" style="21" customWidth="1"/>
    <col min="4" max="4" width="13.8515625" style="21" customWidth="1"/>
    <col min="5" max="5" width="16.8515625" style="21" customWidth="1"/>
    <col min="6" max="6" width="17.8515625" style="21" customWidth="1"/>
    <col min="7" max="7" width="18.421875" style="21" customWidth="1"/>
    <col min="8" max="8" width="19.421875" style="21" customWidth="1"/>
    <col min="9" max="9" width="17.28125" style="21" customWidth="1"/>
    <col min="10" max="10" width="18.28125" style="21" customWidth="1"/>
    <col min="11" max="11" width="18.57421875" style="21" customWidth="1"/>
    <col min="12" max="12" width="20.28125" style="21" customWidth="1"/>
    <col min="13" max="13" width="24.00390625" style="21" customWidth="1"/>
    <col min="14" max="16384" width="9.140625" style="21" customWidth="1"/>
  </cols>
  <sheetData>
    <row r="1" spans="9:13" ht="23.25">
      <c r="I1" s="22"/>
      <c r="M1" s="45"/>
    </row>
    <row r="2" spans="2:12" ht="35.25">
      <c r="B2" s="46" t="s">
        <v>45</v>
      </c>
      <c r="I2" s="23"/>
      <c r="L2" s="23"/>
    </row>
    <row r="3" spans="3:12" ht="20.25">
      <c r="C3" s="24"/>
      <c r="D3" s="24"/>
      <c r="E3" s="24"/>
      <c r="F3" s="25"/>
      <c r="G3" s="25"/>
      <c r="I3" s="25"/>
      <c r="J3" s="25"/>
      <c r="L3" s="26"/>
    </row>
    <row r="4" spans="1:12" ht="20.25">
      <c r="A4" s="47" t="s">
        <v>46</v>
      </c>
      <c r="C4" s="24"/>
      <c r="D4" s="24"/>
      <c r="E4" s="24"/>
      <c r="F4" s="25"/>
      <c r="G4" s="25"/>
      <c r="I4" s="25"/>
      <c r="J4" s="25"/>
      <c r="L4" s="26"/>
    </row>
    <row r="5" ht="20.25">
      <c r="L5" s="27" t="s">
        <v>0</v>
      </c>
    </row>
    <row r="6" spans="1:13" ht="34.5" customHeight="1">
      <c r="A6" s="48" t="s">
        <v>42</v>
      </c>
      <c r="B6" s="49" t="s">
        <v>26</v>
      </c>
      <c r="C6" s="49" t="s">
        <v>33</v>
      </c>
      <c r="D6" s="49" t="s">
        <v>34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37</v>
      </c>
      <c r="K6" s="49" t="s">
        <v>38</v>
      </c>
      <c r="L6" s="49" t="s">
        <v>39</v>
      </c>
      <c r="M6" s="49" t="s">
        <v>43</v>
      </c>
    </row>
    <row r="7" spans="1:13" ht="31.5" customHeight="1">
      <c r="A7" s="29" t="s">
        <v>1</v>
      </c>
      <c r="B7" s="30"/>
      <c r="C7" s="31"/>
      <c r="D7" s="31"/>
      <c r="E7" s="28"/>
      <c r="F7" s="28"/>
      <c r="G7" s="28"/>
      <c r="H7" s="28"/>
      <c r="I7" s="28"/>
      <c r="J7" s="28"/>
      <c r="K7" s="31"/>
      <c r="L7" s="43"/>
      <c r="M7" s="43"/>
    </row>
    <row r="8" spans="1:13" ht="20.25">
      <c r="A8" s="32" t="s">
        <v>3</v>
      </c>
      <c r="B8" s="33">
        <v>36.5</v>
      </c>
      <c r="C8" s="33">
        <v>40.5</v>
      </c>
      <c r="D8" s="33">
        <v>29</v>
      </c>
      <c r="E8" s="33">
        <v>40</v>
      </c>
      <c r="F8" s="33">
        <v>24</v>
      </c>
      <c r="G8" s="33">
        <v>21</v>
      </c>
      <c r="H8" s="33">
        <v>72</v>
      </c>
      <c r="I8" s="33">
        <v>52</v>
      </c>
      <c r="J8" s="33">
        <v>47.5</v>
      </c>
      <c r="K8" s="33">
        <v>35.5</v>
      </c>
      <c r="L8" s="33">
        <v>71.5</v>
      </c>
      <c r="M8" s="33">
        <v>40.5</v>
      </c>
    </row>
    <row r="9" spans="1:13" ht="20.25">
      <c r="A9" s="32" t="s">
        <v>4</v>
      </c>
      <c r="B9" s="33">
        <v>156</v>
      </c>
      <c r="C9" s="33">
        <v>140</v>
      </c>
      <c r="D9" s="33">
        <v>158</v>
      </c>
      <c r="E9" s="33">
        <v>136</v>
      </c>
      <c r="F9" s="33">
        <v>179</v>
      </c>
      <c r="G9" s="33">
        <v>243</v>
      </c>
      <c r="H9" s="33">
        <v>241</v>
      </c>
      <c r="I9" s="33">
        <v>280</v>
      </c>
      <c r="J9" s="33">
        <v>307</v>
      </c>
      <c r="K9" s="33">
        <v>290</v>
      </c>
      <c r="L9" s="33">
        <v>305</v>
      </c>
      <c r="M9" s="33">
        <v>339</v>
      </c>
    </row>
    <row r="10" spans="1:13" ht="20.25">
      <c r="A10" s="34" t="s">
        <v>5</v>
      </c>
      <c r="B10" s="35">
        <v>22.01</v>
      </c>
      <c r="C10" s="35">
        <v>22.13</v>
      </c>
      <c r="D10" s="35">
        <v>25.26</v>
      </c>
      <c r="E10" s="35">
        <v>17.67</v>
      </c>
      <c r="F10" s="35">
        <v>7.21</v>
      </c>
      <c r="G10" s="35">
        <v>12.17</v>
      </c>
      <c r="H10" s="35">
        <v>5</v>
      </c>
      <c r="I10" s="35">
        <v>5.53</v>
      </c>
      <c r="J10" s="35">
        <v>6.38</v>
      </c>
      <c r="K10" s="35">
        <v>10</v>
      </c>
      <c r="L10" s="35">
        <v>6</v>
      </c>
      <c r="M10" s="35">
        <v>2.38</v>
      </c>
    </row>
    <row r="11" spans="1:13" ht="29.25" customHeight="1">
      <c r="A11" s="36" t="s">
        <v>6</v>
      </c>
      <c r="B11" s="37">
        <f aca="true" t="shared" si="0" ref="B11:G11">SUM(B8:B10)</f>
        <v>214.51</v>
      </c>
      <c r="C11" s="37">
        <f t="shared" si="0"/>
        <v>202.63</v>
      </c>
      <c r="D11" s="37">
        <f t="shared" si="0"/>
        <v>212.26</v>
      </c>
      <c r="E11" s="37">
        <f t="shared" si="0"/>
        <v>193.67000000000002</v>
      </c>
      <c r="F11" s="37">
        <f t="shared" si="0"/>
        <v>210.21</v>
      </c>
      <c r="G11" s="37">
        <f t="shared" si="0"/>
        <v>276.17</v>
      </c>
      <c r="H11" s="38">
        <f aca="true" t="shared" si="1" ref="H11:M11">SUM(H8:H10)</f>
        <v>318</v>
      </c>
      <c r="I11" s="38">
        <f t="shared" si="1"/>
        <v>337.53</v>
      </c>
      <c r="J11" s="39">
        <f t="shared" si="1"/>
        <v>360.88</v>
      </c>
      <c r="K11" s="38">
        <f t="shared" si="1"/>
        <v>335.5</v>
      </c>
      <c r="L11" s="38">
        <f t="shared" si="1"/>
        <v>382.5</v>
      </c>
      <c r="M11" s="38">
        <f t="shared" si="1"/>
        <v>381.88</v>
      </c>
    </row>
    <row r="12" spans="1:13" ht="20.25">
      <c r="A12" s="36" t="s">
        <v>7</v>
      </c>
      <c r="B12" s="40"/>
      <c r="C12" s="40"/>
      <c r="D12" s="40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7.25" customHeight="1">
      <c r="A13" s="32" t="s">
        <v>8</v>
      </c>
      <c r="B13" s="33">
        <v>150.6</v>
      </c>
      <c r="C13" s="33">
        <v>149.36</v>
      </c>
      <c r="D13" s="33">
        <v>147</v>
      </c>
      <c r="E13" s="33">
        <v>142.42</v>
      </c>
      <c r="F13" s="33">
        <v>150.39</v>
      </c>
      <c r="G13" s="33">
        <v>163.98</v>
      </c>
      <c r="H13" s="33">
        <v>180</v>
      </c>
      <c r="I13" s="33">
        <v>194.89</v>
      </c>
      <c r="J13" s="33">
        <v>195.67</v>
      </c>
      <c r="K13" s="33">
        <v>190</v>
      </c>
      <c r="L13" s="33">
        <v>219</v>
      </c>
      <c r="M13" s="33">
        <v>221.77</v>
      </c>
    </row>
    <row r="14" spans="1:13" ht="19.5" customHeight="1">
      <c r="A14" s="32" t="s">
        <v>17</v>
      </c>
      <c r="B14" s="33">
        <v>8.37</v>
      </c>
      <c r="C14" s="33">
        <v>10.97</v>
      </c>
      <c r="D14" s="33">
        <v>11.7</v>
      </c>
      <c r="E14" s="33">
        <v>11.63</v>
      </c>
      <c r="F14" s="33">
        <v>13</v>
      </c>
      <c r="G14" s="33">
        <v>16.57</v>
      </c>
      <c r="H14" s="33">
        <v>19</v>
      </c>
      <c r="I14" s="33">
        <v>21.26</v>
      </c>
      <c r="J14" s="33">
        <v>22.08</v>
      </c>
      <c r="K14" s="33">
        <v>20</v>
      </c>
      <c r="L14" s="33">
        <v>23</v>
      </c>
      <c r="M14" s="33">
        <v>24.46</v>
      </c>
    </row>
    <row r="15" spans="1:13" ht="21" customHeight="1">
      <c r="A15" s="32" t="s">
        <v>40</v>
      </c>
      <c r="B15" s="33">
        <v>14.39</v>
      </c>
      <c r="C15" s="33">
        <v>12.7</v>
      </c>
      <c r="D15" s="33">
        <v>13.06</v>
      </c>
      <c r="E15" s="33">
        <v>14.78</v>
      </c>
      <c r="F15" s="33">
        <v>13.71</v>
      </c>
      <c r="G15" s="33">
        <v>14.48</v>
      </c>
      <c r="H15" s="33">
        <v>20</v>
      </c>
      <c r="I15" s="33">
        <v>15.88</v>
      </c>
      <c r="J15" s="33">
        <v>19.13</v>
      </c>
      <c r="K15" s="33">
        <v>19</v>
      </c>
      <c r="L15" s="33">
        <v>17</v>
      </c>
      <c r="M15" s="33">
        <v>13.38</v>
      </c>
    </row>
    <row r="16" spans="1:13" ht="20.25">
      <c r="A16" s="32" t="s">
        <v>9</v>
      </c>
      <c r="B16" s="35">
        <v>0.65</v>
      </c>
      <c r="C16" s="35">
        <v>0.6</v>
      </c>
      <c r="D16" s="35">
        <v>0.5</v>
      </c>
      <c r="E16" s="33">
        <v>0.84</v>
      </c>
      <c r="F16" s="33">
        <v>12.11</v>
      </c>
      <c r="G16" s="33">
        <v>9.14</v>
      </c>
      <c r="H16" s="33">
        <v>47</v>
      </c>
      <c r="I16" s="33">
        <v>58</v>
      </c>
      <c r="J16" s="33">
        <v>88.5</v>
      </c>
      <c r="K16" s="33">
        <v>35</v>
      </c>
      <c r="L16" s="33">
        <v>83</v>
      </c>
      <c r="M16" s="33">
        <v>76.5</v>
      </c>
    </row>
    <row r="17" spans="1:13" ht="21.75" customHeight="1">
      <c r="A17" s="29" t="s">
        <v>10</v>
      </c>
      <c r="B17" s="37">
        <f aca="true" t="shared" si="2" ref="B17:L17">SUM(B13:B16)</f>
        <v>174.01000000000002</v>
      </c>
      <c r="C17" s="38">
        <f t="shared" si="2"/>
        <v>173.63</v>
      </c>
      <c r="D17" s="38">
        <f t="shared" si="2"/>
        <v>172.26</v>
      </c>
      <c r="E17" s="38">
        <f t="shared" si="2"/>
        <v>169.67</v>
      </c>
      <c r="F17" s="38">
        <f t="shared" si="2"/>
        <v>189.20999999999998</v>
      </c>
      <c r="G17" s="38">
        <f t="shared" si="2"/>
        <v>204.16999999999996</v>
      </c>
      <c r="H17" s="38">
        <f t="shared" si="2"/>
        <v>266</v>
      </c>
      <c r="I17" s="38">
        <f t="shared" si="2"/>
        <v>290.03</v>
      </c>
      <c r="J17" s="39">
        <f t="shared" si="2"/>
        <v>325.38</v>
      </c>
      <c r="K17" s="38">
        <f t="shared" si="2"/>
        <v>264</v>
      </c>
      <c r="L17" s="38">
        <f t="shared" si="2"/>
        <v>342</v>
      </c>
      <c r="M17" s="38">
        <f>SUM(M13:M16)</f>
        <v>336.11</v>
      </c>
    </row>
    <row r="18" spans="1:13" ht="27.75" customHeight="1">
      <c r="A18" s="41" t="s">
        <v>29</v>
      </c>
      <c r="B18" s="42">
        <f aca="true" t="shared" si="3" ref="B18:L18">+B11-B17</f>
        <v>40.49999999999997</v>
      </c>
      <c r="C18" s="42">
        <f t="shared" si="3"/>
        <v>29</v>
      </c>
      <c r="D18" s="42">
        <f t="shared" si="3"/>
        <v>40</v>
      </c>
      <c r="E18" s="42">
        <f t="shared" si="3"/>
        <v>24.00000000000003</v>
      </c>
      <c r="F18" s="42">
        <f t="shared" si="3"/>
        <v>21.00000000000003</v>
      </c>
      <c r="G18" s="42">
        <f t="shared" si="3"/>
        <v>72.00000000000006</v>
      </c>
      <c r="H18" s="42">
        <f t="shared" si="3"/>
        <v>52</v>
      </c>
      <c r="I18" s="42">
        <f t="shared" si="3"/>
        <v>47.5</v>
      </c>
      <c r="J18" s="42">
        <f t="shared" si="3"/>
        <v>35.5</v>
      </c>
      <c r="K18" s="42">
        <f t="shared" si="3"/>
        <v>71.5</v>
      </c>
      <c r="L18" s="42">
        <f t="shared" si="3"/>
        <v>40.5</v>
      </c>
      <c r="M18" s="42">
        <f>+M11-M17</f>
        <v>45.76999999999998</v>
      </c>
    </row>
    <row r="19" spans="1:13" ht="15.75" customHeight="1">
      <c r="A19" s="44"/>
      <c r="B19" s="44"/>
      <c r="C19" s="44"/>
      <c r="D19" s="44"/>
      <c r="E19" s="1"/>
      <c r="F19" s="1"/>
      <c r="G19" s="1"/>
      <c r="H19" s="1"/>
      <c r="I19" s="1"/>
      <c r="J19" s="1"/>
      <c r="K19" s="1"/>
      <c r="L19" s="1"/>
      <c r="M19" s="1"/>
    </row>
  </sheetData>
  <sheetProtection/>
  <printOptions/>
  <pageMargins left="0.24" right="0.236220472440945" top="0.78" bottom="0.354330708661417" header="0.511811023622047" footer="0.511811023622047"/>
  <pageSetup horizontalDpi="600" verticalDpi="600" orientation="landscape" paperSize="9" scale="48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15.421875" style="1" customWidth="1"/>
    <col min="4" max="4" width="14.8515625" style="1" customWidth="1"/>
    <col min="5" max="5" width="16.7109375" style="1" customWidth="1"/>
    <col min="6" max="6" width="15.140625" style="1" customWidth="1"/>
    <col min="7" max="8" width="15.421875" style="1" customWidth="1"/>
    <col min="9" max="9" width="13.8515625" style="1" customWidth="1"/>
    <col min="10" max="10" width="14.57421875" style="1" customWidth="1"/>
    <col min="11" max="16384" width="9.140625" style="1" customWidth="1"/>
  </cols>
  <sheetData>
    <row r="5" ht="15.75">
      <c r="J5" s="2"/>
    </row>
    <row r="6" ht="15.75">
      <c r="E6" s="4" t="s">
        <v>35</v>
      </c>
    </row>
    <row r="7" ht="15.75">
      <c r="E7" s="4"/>
    </row>
    <row r="8" ht="15">
      <c r="I8" s="5" t="s">
        <v>0</v>
      </c>
    </row>
    <row r="9" spans="2:10" ht="22.5" customHeight="1">
      <c r="B9" s="72"/>
      <c r="C9" s="75" t="s">
        <v>18</v>
      </c>
      <c r="D9" s="76"/>
      <c r="E9" s="76"/>
      <c r="F9" s="76"/>
      <c r="G9" s="76"/>
      <c r="H9" s="76"/>
      <c r="I9" s="76"/>
      <c r="J9" s="77"/>
    </row>
    <row r="10" spans="2:10" ht="21" customHeight="1">
      <c r="B10" s="73"/>
      <c r="C10" s="7" t="s">
        <v>19</v>
      </c>
      <c r="D10" s="7" t="s">
        <v>21</v>
      </c>
      <c r="E10" s="7" t="s">
        <v>30</v>
      </c>
      <c r="F10" s="7" t="s">
        <v>22</v>
      </c>
      <c r="G10" s="7" t="s">
        <v>23</v>
      </c>
      <c r="H10" s="7" t="s">
        <v>31</v>
      </c>
      <c r="I10" s="7" t="s">
        <v>24</v>
      </c>
      <c r="J10" s="7" t="s">
        <v>25</v>
      </c>
    </row>
    <row r="11" spans="2:10" ht="22.5" customHeight="1">
      <c r="B11" s="74"/>
      <c r="C11" s="9" t="s">
        <v>20</v>
      </c>
      <c r="D11" s="9" t="s">
        <v>20</v>
      </c>
      <c r="E11" s="9" t="s">
        <v>20</v>
      </c>
      <c r="F11" s="10" t="s">
        <v>20</v>
      </c>
      <c r="G11" s="9" t="s">
        <v>32</v>
      </c>
      <c r="H11" s="9" t="s">
        <v>32</v>
      </c>
      <c r="I11" s="9" t="s">
        <v>2</v>
      </c>
      <c r="J11" s="9" t="s">
        <v>2</v>
      </c>
    </row>
    <row r="12" spans="2:10" s="3" customFormat="1" ht="16.5" customHeight="1">
      <c r="B12" s="11" t="s">
        <v>1</v>
      </c>
      <c r="C12" s="12"/>
      <c r="D12" s="12"/>
      <c r="E12" s="12"/>
      <c r="F12" s="12"/>
      <c r="G12" s="12"/>
      <c r="H12" s="12"/>
      <c r="I12" s="12"/>
      <c r="J12" s="12"/>
    </row>
    <row r="13" spans="2:10" ht="17.25" customHeight="1">
      <c r="B13" s="6" t="s">
        <v>27</v>
      </c>
      <c r="C13" s="13">
        <v>22.64</v>
      </c>
      <c r="D13" s="13">
        <v>32.78</v>
      </c>
      <c r="E13" s="13">
        <v>33.15</v>
      </c>
      <c r="F13" s="13">
        <v>26.75</v>
      </c>
      <c r="G13" s="13">
        <v>23.52</v>
      </c>
      <c r="H13" s="13">
        <v>39.16</v>
      </c>
      <c r="I13" s="13">
        <v>30.38</v>
      </c>
      <c r="J13" s="13">
        <v>30</v>
      </c>
    </row>
    <row r="14" spans="2:10" ht="17.25" customHeight="1">
      <c r="B14" s="6" t="s">
        <v>4</v>
      </c>
      <c r="C14" s="13">
        <v>119</v>
      </c>
      <c r="D14" s="13">
        <v>138</v>
      </c>
      <c r="E14" s="13">
        <v>121.5</v>
      </c>
      <c r="F14" s="13">
        <v>138.5</v>
      </c>
      <c r="G14" s="13">
        <v>170.7</v>
      </c>
      <c r="H14" s="13">
        <v>177.9</v>
      </c>
      <c r="I14" s="13">
        <v>158</v>
      </c>
      <c r="J14" s="13">
        <v>165</v>
      </c>
    </row>
    <row r="15" spans="2:10" ht="18" customHeight="1">
      <c r="B15" s="8" t="s">
        <v>5</v>
      </c>
      <c r="C15" s="14">
        <v>3</v>
      </c>
      <c r="D15" s="14">
        <v>1.15</v>
      </c>
      <c r="E15" s="14">
        <v>3</v>
      </c>
      <c r="F15" s="14">
        <v>5.89</v>
      </c>
      <c r="G15" s="14">
        <v>0.5</v>
      </c>
      <c r="H15" s="14">
        <v>0.3</v>
      </c>
      <c r="I15" s="14">
        <v>4.13</v>
      </c>
      <c r="J15" s="14">
        <v>7.87</v>
      </c>
    </row>
    <row r="16" spans="2:10" s="3" customFormat="1" ht="21" customHeight="1">
      <c r="B16" s="15" t="s">
        <v>6</v>
      </c>
      <c r="C16" s="16">
        <f aca="true" t="shared" si="0" ref="C16:J16">SUM(C13:C15)</f>
        <v>144.64</v>
      </c>
      <c r="D16" s="16">
        <f t="shared" si="0"/>
        <v>171.93</v>
      </c>
      <c r="E16" s="16">
        <f t="shared" si="0"/>
        <v>157.65</v>
      </c>
      <c r="F16" s="16">
        <f t="shared" si="0"/>
        <v>171.14</v>
      </c>
      <c r="G16" s="16">
        <f t="shared" si="0"/>
        <v>194.72</v>
      </c>
      <c r="H16" s="16">
        <f t="shared" si="0"/>
        <v>217.36</v>
      </c>
      <c r="I16" s="16">
        <f t="shared" si="0"/>
        <v>192.51</v>
      </c>
      <c r="J16" s="16">
        <f t="shared" si="0"/>
        <v>202.87</v>
      </c>
    </row>
    <row r="17" spans="2:10" ht="17.25" customHeight="1">
      <c r="B17" s="17" t="s">
        <v>7</v>
      </c>
      <c r="C17" s="18"/>
      <c r="D17" s="18"/>
      <c r="E17" s="18"/>
      <c r="F17" s="18"/>
      <c r="G17" s="18"/>
      <c r="H17" s="18"/>
      <c r="I17" s="18"/>
      <c r="J17" s="18"/>
    </row>
    <row r="18" spans="2:10" ht="17.25" customHeight="1">
      <c r="B18" s="6" t="s">
        <v>8</v>
      </c>
      <c r="C18" s="13">
        <v>103.09</v>
      </c>
      <c r="D18" s="13">
        <v>112.81</v>
      </c>
      <c r="E18" s="13">
        <v>114</v>
      </c>
      <c r="F18" s="13">
        <v>119.37</v>
      </c>
      <c r="G18" s="13">
        <v>138.29</v>
      </c>
      <c r="H18" s="13">
        <v>150.41</v>
      </c>
      <c r="I18" s="13">
        <v>143.24</v>
      </c>
      <c r="J18" s="13">
        <v>145.53</v>
      </c>
    </row>
    <row r="19" spans="2:10" ht="15.75" customHeight="1">
      <c r="B19" s="6" t="s">
        <v>28</v>
      </c>
      <c r="C19" s="13">
        <v>8</v>
      </c>
      <c r="D19" s="13">
        <v>8</v>
      </c>
      <c r="E19" s="13">
        <v>8</v>
      </c>
      <c r="F19" s="13">
        <v>9.5</v>
      </c>
      <c r="G19" s="13">
        <v>9.5</v>
      </c>
      <c r="H19" s="13">
        <v>11.86</v>
      </c>
      <c r="I19" s="13">
        <v>9.23</v>
      </c>
      <c r="J19" s="13">
        <v>13.59</v>
      </c>
    </row>
    <row r="20" spans="2:10" ht="17.25" customHeight="1">
      <c r="B20" s="6" t="s">
        <v>17</v>
      </c>
      <c r="C20" s="13">
        <v>0</v>
      </c>
      <c r="D20" s="13">
        <v>4.2</v>
      </c>
      <c r="E20" s="13">
        <v>5</v>
      </c>
      <c r="F20" s="13">
        <v>6.17</v>
      </c>
      <c r="G20" s="13">
        <v>6.5</v>
      </c>
      <c r="H20" s="13">
        <v>7.89</v>
      </c>
      <c r="I20" s="13">
        <v>6.54</v>
      </c>
      <c r="J20" s="13">
        <v>6.24</v>
      </c>
    </row>
    <row r="21" spans="2:10" ht="16.5" customHeight="1">
      <c r="B21" s="8" t="s">
        <v>9</v>
      </c>
      <c r="C21" s="14">
        <v>0.77</v>
      </c>
      <c r="D21" s="14">
        <v>13.77</v>
      </c>
      <c r="E21" s="14">
        <v>3.9</v>
      </c>
      <c r="F21" s="14">
        <v>1.08</v>
      </c>
      <c r="G21" s="14">
        <v>8</v>
      </c>
      <c r="H21" s="14">
        <v>16.82</v>
      </c>
      <c r="I21" s="14">
        <v>3.5</v>
      </c>
      <c r="J21" s="14">
        <v>1.01</v>
      </c>
    </row>
    <row r="22" spans="2:10" s="3" customFormat="1" ht="18.75" customHeight="1">
      <c r="B22" s="15" t="s">
        <v>10</v>
      </c>
      <c r="C22" s="16">
        <f aca="true" t="shared" si="1" ref="C22:J22">SUM(C18:C21)</f>
        <v>111.86</v>
      </c>
      <c r="D22" s="16">
        <f t="shared" si="1"/>
        <v>138.78</v>
      </c>
      <c r="E22" s="16">
        <f t="shared" si="1"/>
        <v>130.9</v>
      </c>
      <c r="F22" s="16">
        <f t="shared" si="1"/>
        <v>136.12</v>
      </c>
      <c r="G22" s="16">
        <f t="shared" si="1"/>
        <v>162.29</v>
      </c>
      <c r="H22" s="16">
        <f t="shared" si="1"/>
        <v>186.97999999999996</v>
      </c>
      <c r="I22" s="16">
        <f t="shared" si="1"/>
        <v>162.51</v>
      </c>
      <c r="J22" s="16">
        <f t="shared" si="1"/>
        <v>166.37</v>
      </c>
    </row>
    <row r="23" spans="2:10" s="3" customFormat="1" ht="17.25" customHeight="1">
      <c r="B23" s="19" t="s">
        <v>29</v>
      </c>
      <c r="C23" s="20">
        <f aca="true" t="shared" si="2" ref="C23:J23">+C16-C22</f>
        <v>32.77999999999999</v>
      </c>
      <c r="D23" s="20">
        <f t="shared" si="2"/>
        <v>33.150000000000006</v>
      </c>
      <c r="E23" s="20">
        <f t="shared" si="2"/>
        <v>26.75</v>
      </c>
      <c r="F23" s="20">
        <f t="shared" si="2"/>
        <v>35.01999999999998</v>
      </c>
      <c r="G23" s="20">
        <f t="shared" si="2"/>
        <v>32.43000000000001</v>
      </c>
      <c r="H23" s="20">
        <f t="shared" si="2"/>
        <v>30.380000000000052</v>
      </c>
      <c r="I23" s="20">
        <f t="shared" si="2"/>
        <v>30</v>
      </c>
      <c r="J23" s="20">
        <f t="shared" si="2"/>
        <v>36.5</v>
      </c>
    </row>
  </sheetData>
  <sheetProtection/>
  <mergeCells count="2">
    <mergeCell ref="B9:B11"/>
    <mergeCell ref="C9:J9"/>
  </mergeCells>
  <printOptions/>
  <pageMargins left="0.38" right="0.23" top="0.47" bottom="0.57" header="0.5" footer="0.5"/>
  <pageSetup fitToHeight="1" fitToWidth="1" horizontalDpi="600" verticalDpi="600" orientation="landscape" paperSize="9" scale="94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deo</cp:lastModifiedBy>
  <cp:lastPrinted>2018-06-16T10:18:38Z</cp:lastPrinted>
  <dcterms:created xsi:type="dcterms:W3CDTF">2007-01-10T10:25:50Z</dcterms:created>
  <dcterms:modified xsi:type="dcterms:W3CDTF">2018-06-18T06:55:21Z</dcterms:modified>
  <cp:category/>
  <cp:version/>
  <cp:contentType/>
  <cp:contentStatus/>
</cp:coreProperties>
</file>